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tocolo PAR" sheetId="1" state="visible" r:id="rId3"/>
    <sheet name="Modelo Financeiro" sheetId="2" state="visible" r:id="rId4"/>
    <sheet name="Payload .jmpg" sheetId="3" state="visible" r:id="rId5"/>
    <sheet name="Roadmap PAR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<sst xmlns="http://schemas.openxmlformats.org/spreadsheetml/2006/main" count="283" uniqueCount="250">
  <si>
    <t xml:space="preserve">W-STD-PAR-001 — Protocolo de Ativação Remota (.jmpg)</t>
  </si>
  <si>
    <t xml:space="preserve">WINDI Publishing House  |  Teletransporte de Confiança  |  Kempten, Bavaria — 2026</t>
  </si>
  <si>
    <t xml:space="preserve">FLUXO DO PROTOCOLO (4 FASES)</t>
  </si>
  <si>
    <t xml:space="preserve">Fase</t>
  </si>
  <si>
    <t xml:space="preserve">Ação</t>
  </si>
  <si>
    <t xml:space="preserve">Mecanismo</t>
  </si>
  <si>
    <t xml:space="preserve">Output</t>
  </si>
  <si>
    <t xml:space="preserve">Métrica</t>
  </si>
  <si>
    <t xml:space="preserve">Custo/Nota</t>
  </si>
  <si>
    <t xml:space="preserve">Fase 1 — INGESTÃO</t>
  </si>
  <si>
    <t xml:space="preserve">Vídeo 4K enviado
para WINDI Cloud</t>
  </si>
  <si>
    <t xml:space="preserve">Tier HIGH / SOVEREIGN</t>
  </si>
  <si>
    <t xml:space="preserve">Receipt SHA-256
gerado + selado</t>
  </si>
  <si>
    <t xml:space="preserve">Ledger: IRREMEDIÁVEL</t>
  </si>
  <si>
    <t xml:space="preserve">Custo: €0.10/GB</t>
  </si>
  <si>
    <t xml:space="preserve">Fase 2 — ATOMIZAÇÃO</t>
  </si>
  <si>
    <t xml:space="preserve">Keyframe extraído
(frame crítico)</t>
  </si>
  <si>
    <t xml:space="preserve">Receipt injetado
no APP1 do JPEG</t>
  </si>
  <si>
    <t xml:space="preserve">document_id +
forensic_hash embutidos</t>
  </si>
  <si>
    <t xml:space="preserve">Arquivo: ~150KB</t>
  </si>
  <si>
    <t xml:space="preserve">Prova: completa</t>
  </si>
  <si>
    <t xml:space="preserve">Fase 3 — TRANSPORTE</t>
  </si>
  <si>
    <t xml:space="preserve">.jmpg Communiqué
via WhatsApp/Telegram</t>
  </si>
  <si>
    <t xml:space="preserve">Viaja como
imagem comum</t>
  </si>
  <si>
    <t xml:space="preserve">Zero suspeita
de plataforma</t>
  </si>
  <si>
    <t xml:space="preserve">Tamanho: &lt;200KB</t>
  </si>
  <si>
    <t xml:space="preserve">Compatibilidade: 100%</t>
  </si>
  <si>
    <t xml:space="preserve">Fase 4 — ATIVAÇÃO</t>
  </si>
  <si>
    <t xml:space="preserve">Canvas Gen 7
deteta video_bridge</t>
  </si>
  <si>
    <t xml:space="preserve">Handshake com
API Key do user</t>
  </si>
  <si>
    <t xml:space="preserve">Vídeo original
ativado da nuvem</t>
  </si>
  <si>
    <t xml:space="preserve">UX: 1 toque</t>
  </si>
  <si>
    <t xml:space="preserve">Verificação: automática</t>
  </si>
  <si>
    <t xml:space="preserve">COMPONENTES TÉCNICOS</t>
  </si>
  <si>
    <t xml:space="preserve">Componente</t>
  </si>
  <si>
    <t xml:space="preserve">Função</t>
  </si>
  <si>
    <t xml:space="preserve">Tecnologia</t>
  </si>
  <si>
    <t xml:space="preserve">Escala</t>
  </si>
  <si>
    <t xml:space="preserve">Tier</t>
  </si>
  <si>
    <t xml:space="preserve">Custo</t>
  </si>
  <si>
    <t xml:space="preserve">Semente (.jmpg)</t>
  </si>
  <si>
    <t xml:space="preserve">Proxy leve de metadados e hash</t>
  </si>
  <si>
    <t xml:space="preserve">JPEG APP1 + esteganografia</t>
  </si>
  <si>
    <t xml:space="preserve">~150 KB</t>
  </si>
  <si>
    <t xml:space="preserve">Tier MED</t>
  </si>
  <si>
    <t xml:space="preserve">€49/mês</t>
  </si>
  <si>
    <t xml:space="preserve">Raiz (Cloud Video)</t>
  </si>
  <si>
    <t xml:space="preserve">Armazenamento HD imutável</t>
  </si>
  <si>
    <t xml:space="preserve">WINDI Vault + SHA-256</t>
  </si>
  <si>
    <t xml:space="preserve">Ilimitado</t>
  </si>
  <si>
    <t xml:space="preserve">Tier HIGH</t>
  </si>
  <si>
    <t xml:space="preserve">€999/mês</t>
  </si>
  <si>
    <t xml:space="preserve">Ponte (API Key)</t>
  </si>
  <si>
    <t xml:space="preserve">Handshake criptográfico</t>
  </si>
  <si>
    <t xml:space="preserve">W-KEYS-001 SOVEREIGN</t>
  </si>
  <si>
    <t xml:space="preserve">Por chamada</t>
  </si>
  <si>
    <t xml:space="preserve">ORACLE</t>
  </si>
  <si>
    <t xml:space="preserve">€0.10/call</t>
  </si>
  <si>
    <t xml:space="preserve">Canvas Gen 7</t>
  </si>
  <si>
    <t xml:space="preserve">Interface de ativação</t>
  </si>
  <si>
    <t xml:space="preserve">windi-touch.js + video_bridge</t>
  </si>
  <si>
    <t xml:space="preserve">Real-time</t>
  </si>
  <si>
    <t xml:space="preserve">Todos tiers</t>
  </si>
  <si>
    <t xml:space="preserve">Incluído</t>
  </si>
  <si>
    <t xml:space="preserve">Verify Public (:8114)</t>
  </si>
  <si>
    <t xml:space="preserve">Verificação instantânea</t>
  </si>
  <si>
    <t xml:space="preserve">GET /api/verify/{id}</t>
  </si>
  <si>
    <t xml:space="preserve">&lt;100ms</t>
  </si>
  <si>
    <t xml:space="preserve">Público</t>
  </si>
  <si>
    <t xml:space="preserve">€0</t>
  </si>
  <si>
    <t xml:space="preserve">Forensic Ledger (:8101)</t>
  </si>
  <si>
    <t xml:space="preserve">Imutabilidade permanente</t>
  </si>
  <si>
    <t xml:space="preserve">SQLite + SHA-256 chain</t>
  </si>
  <si>
    <t xml:space="preserve">Permanente</t>
  </si>
  <si>
    <t xml:space="preserve">GOLD</t>
  </si>
  <si>
    <t xml:space="preserve">IRREMEDIÁVEL</t>
  </si>
  <si>
    <t xml:space="preserve">CASOS DE USO POR SETOR</t>
  </si>
  <si>
    <t xml:space="preserve">Setor</t>
  </si>
  <si>
    <t xml:space="preserve">Fluxo PAR</t>
  </si>
  <si>
    <t xml:space="preserve">Valor Central</t>
  </si>
  <si>
    <t xml:space="preserve">Canal</t>
  </si>
  <si>
    <t xml:space="preserve">Tier Mín.</t>
  </si>
  <si>
    <t xml:space="preserve">Preço/mês</t>
  </si>
  <si>
    <t xml:space="preserve">Jornalismo Investigativo</t>
  </si>
  <si>
    <t xml:space="preserve">Frame crítico selado → Raw footage verificado</t>
  </si>
  <si>
    <t xml:space="preserve">Prova de não-manipulação por IA</t>
  </si>
  <si>
    <t xml:space="preserve">Tribunais, 5 países</t>
  </si>
  <si>
    <t xml:space="preserve">HIGH</t>
  </si>
  <si>
    <t xml:space="preserve">€999</t>
  </si>
  <si>
    <t xml:space="preserve">Turismo</t>
  </si>
  <si>
    <t xml:space="preserve">Foto da trilha → Vídeo 360° condições actuais</t>
  </si>
  <si>
    <t xml:space="preserve">Elimina fadiga de verificação</t>
  </si>
  <si>
    <t xml:space="preserve">WhatsApp, Instagram</t>
  </si>
  <si>
    <t xml:space="preserve">MED</t>
  </si>
  <si>
    <t xml:space="preserve">€49</t>
  </si>
  <si>
    <t xml:space="preserve">Medicina</t>
  </si>
  <si>
    <t xml:space="preserve">Frame de exame → DICOM completo verificado</t>
  </si>
  <si>
    <t xml:space="preserve">Laudo incontestável</t>
  </si>
  <si>
    <t xml:space="preserve">Hospitais, regulatórios</t>
  </si>
  <si>
    <t xml:space="preserve">SOVEREIGN</t>
  </si>
  <si>
    <t xml:space="preserve">€4999</t>
  </si>
  <si>
    <t xml:space="preserve">Governança Corporativa</t>
  </si>
  <si>
    <t xml:space="preserve">Frame de reunião → Acta completa verificada</t>
  </si>
  <si>
    <t xml:space="preserve">Audit trail imutável</t>
  </si>
  <si>
    <t xml:space="preserve">Compliance, eIDAS</t>
  </si>
  <si>
    <t xml:space="preserve">Custom</t>
  </si>
  <si>
    <t xml:space="preserve">Segurança Pública</t>
  </si>
  <si>
    <t xml:space="preserve">Frame de incidente → CCTV original verificado</t>
  </si>
  <si>
    <t xml:space="preserve">Cadeia de custódia digital</t>
  </si>
  <si>
    <t xml:space="preserve">Forense, judicial</t>
  </si>
  <si>
    <t xml:space="preserve">Educação</t>
  </si>
  <si>
    <t xml:space="preserve">Frame de prova → Exame completo verificado</t>
  </si>
  <si>
    <t xml:space="preserve">Certificação anti-fraude</t>
  </si>
  <si>
    <t xml:space="preserve">WINDI Certify</t>
  </si>
  <si>
    <t xml:space="preserve">W-STD-PAR-001 — Modelo de Viabilidade Financeira</t>
  </si>
  <si>
    <t xml:space="preserve">Projecção 36 Meses  |  Teletransporte de Confiança  |  Valores em EUR</t>
  </si>
  <si>
    <t xml:space="preserve">PREMISSAS (inputs em azul)</t>
  </si>
  <si>
    <t xml:space="preserve">Premissa</t>
  </si>
  <si>
    <t xml:space="preserve">Valor</t>
  </si>
  <si>
    <t xml:space="preserve">Unidade</t>
  </si>
  <si>
    <t xml:space="preserve">Referência</t>
  </si>
  <si>
    <t xml:space="preserve">Custo infra mensal (Strato)</t>
  </si>
  <si>
    <t xml:space="preserve">EUR</t>
  </si>
  <si>
    <t xml:space="preserve">Custo API Anthropic/mês</t>
  </si>
  <si>
    <t xml:space="preserve">Preço tier MED/mês</t>
  </si>
  <si>
    <t xml:space="preserve">Preço tier HIGH/mês</t>
  </si>
  <si>
    <t xml:space="preserve">Preço chamada ORACLE</t>
  </si>
  <si>
    <t xml:space="preserve">Crescimento MoM (Mês 1-12)</t>
  </si>
  <si>
    <t xml:space="preserve">%</t>
  </si>
  <si>
    <t xml:space="preserve">Crescimento MoM (Mês 13-24)</t>
  </si>
  <si>
    <t xml:space="preserve">Crescimento MoM (Mês 25-36)</t>
  </si>
  <si>
    <t xml:space="preserve">Chamadas ORACLE por cliente HIGH/mês</t>
  </si>
  <si>
    <t xml:space="preserve">calls</t>
  </si>
  <si>
    <t xml:space="preserve">PROJECÇÃO DE RECEITA (36 MESES)</t>
  </si>
  <si>
    <t xml:space="preserve">Mês</t>
  </si>
  <si>
    <t xml:space="preserve">Clientes MED</t>
  </si>
  <si>
    <t xml:space="preserve">Clientes HIGH</t>
  </si>
  <si>
    <t xml:space="preserve">Receita MED (€)</t>
  </si>
  <si>
    <t xml:space="preserve">Receita HIGH (€)</t>
  </si>
  <si>
    <t xml:space="preserve">Receita ORACLE (€)</t>
  </si>
  <si>
    <t xml:space="preserve">Receita Total (€)</t>
  </si>
  <si>
    <t xml:space="preserve">TOTAL 36 MESES</t>
  </si>
  <si>
    <t xml:space="preserve">BREAK-EVEN MENSAL</t>
  </si>
  <si>
    <t xml:space="preserve">Infra+API</t>
  </si>
  <si>
    <t xml:space="preserve">Atingido no Mês:</t>
  </si>
  <si>
    <t xml:space="preserve">W-STD-PAR-001 — Especificação do Payload .jmpg (video_bridge)</t>
  </si>
  <si>
    <t xml:space="preserve">Estrutura dos metadados injetados no segmento APP1 do JPEG</t>
  </si>
  <si>
    <t xml:space="preserve">ESTRUTURA video_bridge (JSON no APP1)</t>
  </si>
  <si>
    <t xml:space="preserve">Campo</t>
  </si>
  <si>
    <t xml:space="preserve">Tipo</t>
  </si>
  <si>
    <t xml:space="preserve">Exemplo</t>
  </si>
  <si>
    <t xml:space="preserve">Descrição</t>
  </si>
  <si>
    <t xml:space="preserve">Status</t>
  </si>
  <si>
    <t xml:space="preserve">source_type</t>
  </si>
  <si>
    <t xml:space="preserve">string</t>
  </si>
  <si>
    <t xml:space="preserve">WINDI_CLOUD_VIDEO</t>
  </si>
  <si>
    <t xml:space="preserve">Identificador do tipo de fonte — sempre este valor para PAR</t>
  </si>
  <si>
    <t xml:space="preserve">Obrigatório</t>
  </si>
  <si>
    <t xml:space="preserve">remote_id</t>
  </si>
  <si>
    <t xml:space="preserve">W-VID-{UUID}</t>
  </si>
  <si>
    <t xml:space="preserve">ID único do vídeo no WINDI Vault — formato W-VID-XXXXXXXX</t>
  </si>
  <si>
    <t xml:space="preserve">forensic_hash</t>
  </si>
  <si>
    <t xml:space="preserve">string (SHA-256)</t>
  </si>
  <si>
    <t xml:space="preserve">sha256:abcdef...</t>
  </si>
  <si>
    <t xml:space="preserve">Hash SHA-256 do vídeo original intacto — 64 chars hex</t>
  </si>
  <si>
    <t xml:space="preserve">keyframe_timestamp</t>
  </si>
  <si>
    <t xml:space="preserve">float</t>
  </si>
  <si>
    <t xml:space="preserve">12.340</t>
  </si>
  <si>
    <t xml:space="preserve">Timestamp em segundos do frame extraído no vídeo original</t>
  </si>
  <si>
    <t xml:space="preserve">gateway_endpoint</t>
  </si>
  <si>
    <t xml:space="preserve">string (URL)</t>
  </si>
  <si>
    <t xml:space="preserve">https://windi-domain.com/api/activate</t>
  </si>
  <si>
    <t xml:space="preserve">Endpoint de ativação remota — versão canónica</t>
  </si>
  <si>
    <t xml:space="preserve">activation_tier</t>
  </si>
  <si>
    <t xml:space="preserve">enum</t>
  </si>
  <si>
    <t xml:space="preserve">SEED|MED|HIGH|SOVEREIGN|ORACLE</t>
  </si>
  <si>
    <t xml:space="preserve">Tier mínimo exigido para ativação — controlo de acesso</t>
  </si>
  <si>
    <t xml:space="preserve">video_duration_sec</t>
  </si>
  <si>
    <t xml:space="preserve">integer</t>
  </si>
  <si>
    <t xml:space="preserve">3600</t>
  </si>
  <si>
    <t xml:space="preserve">Duração total do vídeo em segundos</t>
  </si>
  <si>
    <t xml:space="preserve">Recomendado</t>
  </si>
  <si>
    <t xml:space="preserve">video_resolution</t>
  </si>
  <si>
    <t xml:space="preserve">3840x2160</t>
  </si>
  <si>
    <t xml:space="preserve">Resolução original do vídeo (WxH)</t>
  </si>
  <si>
    <t xml:space="preserve">video_codec</t>
  </si>
  <si>
    <t xml:space="preserve">H.264|H.265|AV1</t>
  </si>
  <si>
    <t xml:space="preserve">Codec do vídeo armazenado na nuvem</t>
  </si>
  <si>
    <t xml:space="preserve">schema_type</t>
  </si>
  <si>
    <t xml:space="preserve">JOURNALISM|TOURISM|MEDICAL|GOVERNANCE|SECURITY|EDUCATION</t>
  </si>
  <si>
    <t xml:space="preserve">Schema de mercado aplicado</t>
  </si>
  <si>
    <t xml:space="preserve">supersedes</t>
  </si>
  <si>
    <t xml:space="preserve">sha256:previous...</t>
  </si>
  <si>
    <t xml:space="preserve">Hash do .jmpg anterior — para cadeia temporal de verdade</t>
  </si>
  <si>
    <t xml:space="preserve">Opcional</t>
  </si>
  <si>
    <t xml:space="preserve">expiry_timestamp</t>
  </si>
  <si>
    <t xml:space="preserve">ISO 8601</t>
  </si>
  <si>
    <t xml:space="preserve">2026-12-31T23:59:59Z</t>
  </si>
  <si>
    <t xml:space="preserve">Data de expiração da activação — null = permanente</t>
  </si>
  <si>
    <t xml:space="preserve">thumbnail_hash</t>
  </si>
  <si>
    <t xml:space="preserve">sha256:thumb...</t>
  </si>
  <si>
    <t xml:space="preserve">Hash do próprio keyframe JPEG — auto-verificação</t>
  </si>
  <si>
    <t xml:space="preserve">Legenda de Status</t>
  </si>
  <si>
    <t xml:space="preserve">Sem este campo o .jmpg não é válido para PAR</t>
  </si>
  <si>
    <t xml:space="preserve">Melhora experiência e rastreabilidade — incluir sempre que possível</t>
  </si>
  <si>
    <t xml:space="preserve">Para casos de uso avançados — supersedes é especialmente útil para jornalismo</t>
  </si>
  <si>
    <t xml:space="preserve">W-STD-PAR-001 — Roadmap de Implementação</t>
  </si>
  <si>
    <t xml:space="preserve">Da especificação à produção — fases, entregáveis e critérios de selagem</t>
  </si>
  <si>
    <t xml:space="preserve">Período</t>
  </si>
  <si>
    <t xml:space="preserve">Entregáveis</t>
  </si>
  <si>
    <t xml:space="preserve">Dependências</t>
  </si>
  <si>
    <t xml:space="preserve">Fase 1
Semente</t>
  </si>
  <si>
    <t xml:space="preserve">Marco 2026
Semanas 1-2</t>
  </si>
  <si>
    <t xml:space="preserve">• W-STD-PAR-001 spec selada</t>
  </si>
  <si>
    <t xml:space="preserve">✓ W-THEORY-001 aprovado ✅</t>
  </si>
  <si>
    <t xml:space="preserve">COMPLETE</t>
  </si>
  <si>
    <t xml:space="preserve">• video_bridge schema validado</t>
  </si>
  <si>
    <t xml:space="preserve">✓ W-KEYS-001 LIVE ✅</t>
  </si>
  <si>
    <t xml:space="preserve">• jmpg_packager.py v2.0</t>
  </si>
  <si>
    <t xml:space="preserve">✓ Forensic Ledger LIVE ✅</t>
  </si>
  <si>
    <t xml:space="preserve">• Testes unitários schema</t>
  </si>
  <si>
    <t xml:space="preserve">Fase 2
Ponte</t>
  </si>
  <si>
    <t xml:space="preserve">Abril 2026
Semanas 3-6</t>
  </si>
  <si>
    <t xml:space="preserve">• activate_endpoint.py em :8091</t>
  </si>
  <si>
    <t xml:space="preserve">○ W-KEYS-001 SOVEREIGN tier</t>
  </si>
  <si>
    <t xml:space="preserve">PENDING</t>
  </si>
  <si>
    <t xml:space="preserve">• WINDI Vault storage adapter</t>
  </si>
  <si>
    <t xml:space="preserve">○ Canvas Gen 7 mobile</t>
  </si>
  <si>
    <t xml:space="preserve">• API Key auth no /api/activate</t>
  </si>
  <si>
    <t xml:space="preserve">○ Vault storage escalável</t>
  </si>
  <si>
    <t xml:space="preserve">• Smoke tests end-to-end</t>
  </si>
  <si>
    <t xml:space="preserve">Fase 3
Ativação</t>
  </si>
  <si>
    <t xml:space="preserve">Maio 2026
Semanas 7-10</t>
  </si>
  <si>
    <t xml:space="preserve">• Canvas Gen 7 video_bridge UI</t>
  </si>
  <si>
    <t xml:space="preserve">○ Fase 2 completa</t>
  </si>
  <si>
    <t xml:space="preserve">• windi-touch.js trigger</t>
  </si>
  <si>
    <t xml:space="preserve">○ Canvas mobile LIVE</t>
  </si>
  <si>
    <t xml:space="preserve">• Progressive loading do vídeo</t>
  </si>
  <si>
    <t xml:space="preserve">○ Tests em iOS/Android</t>
  </si>
  <si>
    <t xml:space="preserve">• UX: 'Ativar Vídeo Verificado'</t>
  </si>
  <si>
    <t xml:space="preserve">Fase 4
Mercado</t>
  </si>
  <si>
    <t xml:space="preserve">Jun-Jul 2026
Semanas 11-16</t>
  </si>
  <si>
    <t xml:space="preserve">• Pilot Jornalismo (3 parceiros)</t>
  </si>
  <si>
    <t xml:space="preserve">○ Fase 3 completa</t>
  </si>
  <si>
    <t xml:space="preserve">FUTURE</t>
  </si>
  <si>
    <t xml:space="preserve">• Pilot Turismo (5 agências)</t>
  </si>
  <si>
    <t xml:space="preserve">○ 100 Pioneers onboarded</t>
  </si>
  <si>
    <t xml:space="preserve">• Documentação W-STD-PAR-001 v1.1</t>
  </si>
  <si>
    <t xml:space="preserve">○ Break-even atingido</t>
  </si>
  <si>
    <t xml:space="preserve">• Forensic Ledger backup PAR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</si>
</sst>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€&quot;"/>
    <numFmt numFmtId="166" formatCode="0.0%"/>
    <numFmt numFmtId="167" formatCode="General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1A1A2E"/>
      <name val="Arial"/>
      <family val="0"/>
      <charset val="1"/>
    </font>
    <font>
      <b val="true"/>
      <sz val="10"/>
      <color rgb="FF1A1A2E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1B5E2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1"/>
      <color rgb="FF1A1A2E"/>
      <name val="Arial"/>
      <family val="0"/>
      <charset val="1"/>
    </font>
    <font>
      <b val="true"/>
      <sz val="11"/>
      <color rgb="FF8B6914"/>
      <name val="Arial"/>
      <family val="0"/>
      <charset val="1"/>
    </font>
    <font>
      <b val="true"/>
      <sz val="11"/>
      <color rgb="FF666666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8B6914"/>
        <bgColor rgb="FF666666"/>
      </patternFill>
    </fill>
    <fill>
      <patternFill patternType="solid">
        <fgColor rgb="FF0F3460"/>
        <bgColor rgb="FF1A1A2E"/>
      </patternFill>
    </fill>
    <fill>
      <patternFill patternType="solid">
        <fgColor rgb="FFFFF8E7"/>
        <bgColor rgb="FFFFFFFF"/>
      </patternFill>
    </fill>
    <fill>
      <patternFill patternType="solid">
        <fgColor rgb="FFFFFFFF"/>
        <bgColor rgb="FFFFF8E7"/>
      </patternFill>
    </fill>
    <fill>
      <patternFill patternType="solid">
        <fgColor rgb="FFEEF4FF"/>
        <bgColor rgb="FFEEEEEE"/>
      </patternFill>
    </fill>
    <fill>
      <patternFill patternType="solid">
        <fgColor rgb="FFE8F5E9"/>
        <bgColor rgb="FFEEEEEE"/>
      </patternFill>
    </fill>
    <fill>
      <patternFill patternType="solid">
        <fgColor rgb="FF1B5E20"/>
        <bgColor rgb="FF333300"/>
      </patternFill>
    </fill>
    <fill>
      <patternFill patternType="solid">
        <fgColor rgb="FFEEEEEE"/>
        <bgColor rgb="FFE8F5E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B6914"/>
      <rgbColor rgb="FF800080"/>
      <rgbColor rgb="FF008080"/>
      <rgbColor rgb="FFCCCCCC"/>
      <rgbColor rgb="FF808080"/>
      <rgbColor rgb="FF9999FF"/>
      <rgbColor rgb="FF993366"/>
      <rgbColor rgb="FFFFF8E7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4FF"/>
      <rgbColor rgb="FFEEEEE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22"/>
    <col collapsed="false" customWidth="true" hidden="false" outlineLevel="0" max="3" min="3" style="0" width="30"/>
    <col collapsed="false" customWidth="true" hidden="false" outlineLevel="0" max="6" min="4" style="0" width="22"/>
  </cols>
  <sheetData>
    <row r="1" customFormat="false" ht="49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</row>
    <row r="5" customFormat="false" ht="15" hidden="false" customHeight="fals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</row>
    <row r="6" customFormat="false" ht="36" hidden="false" customHeight="true" outlineLevel="0" collapsed="false">
      <c r="A6" s="5" t="s">
        <v>9</v>
      </c>
      <c r="B6" s="5" t="s">
        <v>10</v>
      </c>
      <c r="C6" s="5" t="s">
        <v>11</v>
      </c>
      <c r="D6" s="5" t="s">
        <v>12</v>
      </c>
      <c r="E6" s="5" t="s">
        <v>13</v>
      </c>
      <c r="F6" s="5" t="s">
        <v>14</v>
      </c>
    </row>
    <row r="7" customFormat="false" ht="36" hidden="false" customHeight="true" outlineLevel="0" collapsed="false">
      <c r="A7" s="6" t="s">
        <v>15</v>
      </c>
      <c r="B7" s="6" t="s">
        <v>16</v>
      </c>
      <c r="C7" s="6" t="s">
        <v>17</v>
      </c>
      <c r="D7" s="6" t="s">
        <v>18</v>
      </c>
      <c r="E7" s="6" t="s">
        <v>19</v>
      </c>
      <c r="F7" s="6" t="s">
        <v>20</v>
      </c>
    </row>
    <row r="8" customFormat="false" ht="36" hidden="false" customHeight="true" outlineLevel="0" collapsed="false">
      <c r="A8" s="5" t="s">
        <v>21</v>
      </c>
      <c r="B8" s="5" t="s">
        <v>22</v>
      </c>
      <c r="C8" s="5" t="s">
        <v>23</v>
      </c>
      <c r="D8" s="5" t="s">
        <v>24</v>
      </c>
      <c r="E8" s="5" t="s">
        <v>25</v>
      </c>
      <c r="F8" s="5" t="s">
        <v>26</v>
      </c>
    </row>
    <row r="9" customFormat="false" ht="36" hidden="false" customHeight="true" outlineLevel="0" collapsed="false">
      <c r="A9" s="6" t="s">
        <v>27</v>
      </c>
      <c r="B9" s="6" t="s">
        <v>28</v>
      </c>
      <c r="C9" s="6" t="s">
        <v>29</v>
      </c>
      <c r="D9" s="6" t="s">
        <v>30</v>
      </c>
      <c r="E9" s="6" t="s">
        <v>31</v>
      </c>
      <c r="F9" s="6" t="s">
        <v>32</v>
      </c>
    </row>
    <row r="11" customFormat="false" ht="15" hidden="false" customHeight="false" outlineLevel="0" collapsed="false">
      <c r="A11" s="3" t="s">
        <v>33</v>
      </c>
      <c r="B11" s="3"/>
      <c r="C11" s="3"/>
      <c r="D11" s="3"/>
      <c r="E11" s="3"/>
      <c r="F11" s="3"/>
    </row>
    <row r="12" customFormat="false" ht="15" hidden="false" customHeight="false" outlineLevel="0" collapsed="false">
      <c r="A12" s="4" t="s">
        <v>34</v>
      </c>
      <c r="B12" s="4" t="s">
        <v>35</v>
      </c>
      <c r="C12" s="4" t="s">
        <v>36</v>
      </c>
      <c r="D12" s="4" t="s">
        <v>37</v>
      </c>
      <c r="E12" s="4" t="s">
        <v>38</v>
      </c>
      <c r="F12" s="4" t="s">
        <v>39</v>
      </c>
    </row>
    <row r="13" customFormat="false" ht="15" hidden="false" customHeight="false" outlineLevel="0" collapsed="false">
      <c r="A13" s="7" t="s">
        <v>40</v>
      </c>
      <c r="B13" s="7" t="s">
        <v>41</v>
      </c>
      <c r="C13" s="7" t="s">
        <v>42</v>
      </c>
      <c r="D13" s="7" t="s">
        <v>43</v>
      </c>
      <c r="E13" s="7" t="s">
        <v>44</v>
      </c>
      <c r="F13" s="7" t="s">
        <v>45</v>
      </c>
    </row>
    <row r="14" customFormat="false" ht="15" hidden="false" customHeight="false" outlineLevel="0" collapsed="false">
      <c r="A14" s="8" t="s">
        <v>46</v>
      </c>
      <c r="B14" s="8" t="s">
        <v>47</v>
      </c>
      <c r="C14" s="8" t="s">
        <v>48</v>
      </c>
      <c r="D14" s="8" t="s">
        <v>49</v>
      </c>
      <c r="E14" s="8" t="s">
        <v>50</v>
      </c>
      <c r="F14" s="8" t="s">
        <v>51</v>
      </c>
    </row>
    <row r="15" customFormat="false" ht="15" hidden="false" customHeight="false" outlineLevel="0" collapsed="false">
      <c r="A15" s="7" t="s">
        <v>52</v>
      </c>
      <c r="B15" s="7" t="s">
        <v>53</v>
      </c>
      <c r="C15" s="7" t="s">
        <v>54</v>
      </c>
      <c r="D15" s="7" t="s">
        <v>55</v>
      </c>
      <c r="E15" s="7" t="s">
        <v>56</v>
      </c>
      <c r="F15" s="7" t="s">
        <v>57</v>
      </c>
    </row>
    <row r="16" customFormat="false" ht="15" hidden="false" customHeight="false" outlineLevel="0" collapsed="false">
      <c r="A16" s="8" t="s">
        <v>58</v>
      </c>
      <c r="B16" s="8" t="s">
        <v>59</v>
      </c>
      <c r="C16" s="8" t="s">
        <v>60</v>
      </c>
      <c r="D16" s="8" t="s">
        <v>61</v>
      </c>
      <c r="E16" s="8" t="s">
        <v>62</v>
      </c>
      <c r="F16" s="8" t="s">
        <v>63</v>
      </c>
    </row>
    <row r="17" customFormat="false" ht="15" hidden="false" customHeight="false" outlineLevel="0" collapsed="false">
      <c r="A17" s="7" t="s">
        <v>64</v>
      </c>
      <c r="B17" s="7" t="s">
        <v>65</v>
      </c>
      <c r="C17" s="7" t="s">
        <v>66</v>
      </c>
      <c r="D17" s="7" t="s">
        <v>67</v>
      </c>
      <c r="E17" s="7" t="s">
        <v>68</v>
      </c>
      <c r="F17" s="7" t="s">
        <v>69</v>
      </c>
    </row>
    <row r="18" customFormat="false" ht="15" hidden="false" customHeight="false" outlineLevel="0" collapsed="false">
      <c r="A18" s="8" t="s">
        <v>70</v>
      </c>
      <c r="B18" s="8" t="s">
        <v>71</v>
      </c>
      <c r="C18" s="8" t="s">
        <v>72</v>
      </c>
      <c r="D18" s="8" t="s">
        <v>73</v>
      </c>
      <c r="E18" s="8" t="s">
        <v>74</v>
      </c>
      <c r="F18" s="8" t="s">
        <v>75</v>
      </c>
    </row>
    <row r="20" customFormat="false" ht="15" hidden="false" customHeight="false" outlineLevel="0" collapsed="false">
      <c r="A20" s="3" t="s">
        <v>76</v>
      </c>
      <c r="B20" s="3"/>
      <c r="C20" s="3"/>
      <c r="D20" s="3"/>
      <c r="E20" s="3"/>
      <c r="F20" s="3"/>
    </row>
    <row r="21" customFormat="false" ht="15" hidden="false" customHeight="false" outlineLevel="0" collapsed="false">
      <c r="A21" s="4" t="s">
        <v>77</v>
      </c>
      <c r="B21" s="4" t="s">
        <v>78</v>
      </c>
      <c r="C21" s="4" t="s">
        <v>79</v>
      </c>
      <c r="D21" s="4" t="s">
        <v>80</v>
      </c>
      <c r="E21" s="4" t="s">
        <v>81</v>
      </c>
      <c r="F21" s="4" t="s">
        <v>82</v>
      </c>
    </row>
    <row r="22" customFormat="false" ht="15" hidden="false" customHeight="false" outlineLevel="0" collapsed="false">
      <c r="A22" s="9" t="s">
        <v>83</v>
      </c>
      <c r="B22" s="9" t="s">
        <v>84</v>
      </c>
      <c r="C22" s="9" t="s">
        <v>85</v>
      </c>
      <c r="D22" s="9" t="s">
        <v>86</v>
      </c>
      <c r="E22" s="9" t="s">
        <v>87</v>
      </c>
      <c r="F22" s="9" t="s">
        <v>88</v>
      </c>
    </row>
    <row r="23" customFormat="false" ht="15" hidden="false" customHeight="false" outlineLevel="0" collapsed="false">
      <c r="A23" s="8" t="s">
        <v>89</v>
      </c>
      <c r="B23" s="8" t="s">
        <v>90</v>
      </c>
      <c r="C23" s="8" t="s">
        <v>91</v>
      </c>
      <c r="D23" s="8" t="s">
        <v>92</v>
      </c>
      <c r="E23" s="8" t="s">
        <v>93</v>
      </c>
      <c r="F23" s="8" t="s">
        <v>94</v>
      </c>
    </row>
    <row r="24" customFormat="false" ht="15" hidden="false" customHeight="false" outlineLevel="0" collapsed="false">
      <c r="A24" s="9" t="s">
        <v>95</v>
      </c>
      <c r="B24" s="9" t="s">
        <v>96</v>
      </c>
      <c r="C24" s="9" t="s">
        <v>97</v>
      </c>
      <c r="D24" s="9" t="s">
        <v>98</v>
      </c>
      <c r="E24" s="9" t="s">
        <v>99</v>
      </c>
      <c r="F24" s="9" t="s">
        <v>100</v>
      </c>
    </row>
    <row r="25" customFormat="false" ht="15" hidden="false" customHeight="false" outlineLevel="0" collapsed="false">
      <c r="A25" s="8" t="s">
        <v>101</v>
      </c>
      <c r="B25" s="8" t="s">
        <v>102</v>
      </c>
      <c r="C25" s="8" t="s">
        <v>103</v>
      </c>
      <c r="D25" s="8" t="s">
        <v>104</v>
      </c>
      <c r="E25" s="8" t="s">
        <v>56</v>
      </c>
      <c r="F25" s="8" t="s">
        <v>105</v>
      </c>
    </row>
    <row r="26" customFormat="false" ht="15" hidden="false" customHeight="false" outlineLevel="0" collapsed="false">
      <c r="A26" s="9" t="s">
        <v>106</v>
      </c>
      <c r="B26" s="9" t="s">
        <v>107</v>
      </c>
      <c r="C26" s="9" t="s">
        <v>108</v>
      </c>
      <c r="D26" s="9" t="s">
        <v>109</v>
      </c>
      <c r="E26" s="9" t="s">
        <v>99</v>
      </c>
      <c r="F26" s="9" t="s">
        <v>100</v>
      </c>
    </row>
    <row r="27" customFormat="false" ht="15" hidden="false" customHeight="false" outlineLevel="0" collapsed="false">
      <c r="A27" s="8" t="s">
        <v>110</v>
      </c>
      <c r="B27" s="8" t="s">
        <v>111</v>
      </c>
      <c r="C27" s="8" t="s">
        <v>112</v>
      </c>
      <c r="D27" s="8" t="s">
        <v>113</v>
      </c>
      <c r="E27" s="8" t="s">
        <v>93</v>
      </c>
      <c r="F27" s="8" t="s">
        <v>94</v>
      </c>
    </row>
  </sheetData>
  <mergeCells count="5">
    <mergeCell ref="A1:F1"/>
    <mergeCell ref="A2:F2"/>
    <mergeCell ref="A4:F4"/>
    <mergeCell ref="A11:F11"/>
    <mergeCell ref="A20:F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7" min="2" style="0" width="16"/>
  </cols>
  <sheetData>
    <row r="1" customFormat="false" ht="17.35" hidden="false" customHeight="false" outlineLevel="0" collapsed="false">
      <c r="A1" s="1" t="s">
        <v>114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115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3" t="s">
        <v>116</v>
      </c>
      <c r="B4" s="3"/>
      <c r="C4" s="3"/>
      <c r="D4" s="3"/>
      <c r="E4" s="3"/>
      <c r="F4" s="3"/>
      <c r="G4" s="3"/>
    </row>
    <row r="5" customFormat="false" ht="15" hidden="false" customHeight="false" outlineLevel="0" collapsed="false">
      <c r="A5" s="4" t="s">
        <v>117</v>
      </c>
      <c r="B5" s="4" t="s">
        <v>118</v>
      </c>
      <c r="C5" s="4" t="s">
        <v>119</v>
      </c>
      <c r="D5" s="10" t="s">
        <v>120</v>
      </c>
      <c r="E5" s="10"/>
      <c r="F5" s="10"/>
      <c r="G5" s="10"/>
    </row>
    <row r="6" customFormat="false" ht="15" hidden="false" customHeight="false" outlineLevel="0" collapsed="false">
      <c r="A6" s="11" t="s">
        <v>121</v>
      </c>
      <c r="B6" s="12" t="n">
        <v>4</v>
      </c>
      <c r="C6" s="13" t="s">
        <v>122</v>
      </c>
    </row>
    <row r="7" customFormat="false" ht="15" hidden="false" customHeight="false" outlineLevel="0" collapsed="false">
      <c r="A7" s="14" t="s">
        <v>123</v>
      </c>
      <c r="B7" s="15" t="n">
        <v>10</v>
      </c>
      <c r="C7" s="16" t="s">
        <v>122</v>
      </c>
    </row>
    <row r="8" customFormat="false" ht="15" hidden="false" customHeight="false" outlineLevel="0" collapsed="false">
      <c r="A8" s="11" t="s">
        <v>124</v>
      </c>
      <c r="B8" s="12" t="n">
        <v>49</v>
      </c>
      <c r="C8" s="13" t="s">
        <v>122</v>
      </c>
    </row>
    <row r="9" customFormat="false" ht="15" hidden="false" customHeight="false" outlineLevel="0" collapsed="false">
      <c r="A9" s="14" t="s">
        <v>125</v>
      </c>
      <c r="B9" s="15" t="n">
        <v>999</v>
      </c>
      <c r="C9" s="16" t="s">
        <v>122</v>
      </c>
    </row>
    <row r="10" customFormat="false" ht="15" hidden="false" customHeight="false" outlineLevel="0" collapsed="false">
      <c r="A10" s="11" t="s">
        <v>126</v>
      </c>
      <c r="B10" s="12" t="n">
        <v>0.1</v>
      </c>
      <c r="C10" s="13" t="s">
        <v>122</v>
      </c>
    </row>
    <row r="11" customFormat="false" ht="15" hidden="false" customHeight="false" outlineLevel="0" collapsed="false">
      <c r="A11" s="14" t="s">
        <v>127</v>
      </c>
      <c r="B11" s="17" t="n">
        <v>0.2</v>
      </c>
      <c r="C11" s="16" t="s">
        <v>128</v>
      </c>
    </row>
    <row r="12" customFormat="false" ht="15" hidden="false" customHeight="false" outlineLevel="0" collapsed="false">
      <c r="A12" s="11" t="s">
        <v>129</v>
      </c>
      <c r="B12" s="18" t="n">
        <v>0.15</v>
      </c>
      <c r="C12" s="13" t="s">
        <v>128</v>
      </c>
    </row>
    <row r="13" customFormat="false" ht="15" hidden="false" customHeight="false" outlineLevel="0" collapsed="false">
      <c r="A13" s="14" t="s">
        <v>130</v>
      </c>
      <c r="B13" s="17" t="n">
        <v>0.1</v>
      </c>
      <c r="C13" s="16" t="s">
        <v>128</v>
      </c>
    </row>
    <row r="14" customFormat="false" ht="15" hidden="false" customHeight="false" outlineLevel="0" collapsed="false">
      <c r="A14" s="11" t="s">
        <v>131</v>
      </c>
      <c r="B14" s="19" t="n">
        <v>50</v>
      </c>
      <c r="C14" s="13" t="s">
        <v>132</v>
      </c>
    </row>
    <row r="16" customFormat="false" ht="15" hidden="false" customHeight="false" outlineLevel="0" collapsed="false">
      <c r="A16" s="3" t="s">
        <v>133</v>
      </c>
      <c r="B16" s="3"/>
      <c r="C16" s="3"/>
      <c r="D16" s="3"/>
      <c r="E16" s="3"/>
      <c r="F16" s="3"/>
      <c r="G16" s="3"/>
    </row>
    <row r="17" customFormat="false" ht="30" hidden="false" customHeight="true" outlineLevel="0" collapsed="false">
      <c r="A17" s="20" t="s">
        <v>134</v>
      </c>
      <c r="B17" s="20" t="s">
        <v>135</v>
      </c>
      <c r="C17" s="20" t="s">
        <v>136</v>
      </c>
      <c r="D17" s="20" t="s">
        <v>137</v>
      </c>
      <c r="E17" s="20" t="s">
        <v>138</v>
      </c>
      <c r="F17" s="20" t="s">
        <v>139</v>
      </c>
      <c r="G17" s="20" t="s">
        <v>140</v>
      </c>
    </row>
    <row r="18" customFormat="false" ht="15" hidden="false" customHeight="false" outlineLevel="0" collapsed="false">
      <c r="A18" s="21" t="n">
        <v>1</v>
      </c>
      <c r="B18" s="22" t="n">
        <v>2</v>
      </c>
      <c r="C18" s="22" t="n">
        <v>1</v>
      </c>
      <c r="D18" s="23" t="n">
        <f aca="false">B18*$B$8</f>
        <v>98</v>
      </c>
      <c r="E18" s="23" t="n">
        <f aca="false">C18*$B$9</f>
        <v>999</v>
      </c>
      <c r="F18" s="23" t="n">
        <f aca="false">C18*$B$14*$B$10</f>
        <v>5</v>
      </c>
      <c r="G18" s="24" t="n">
        <f aca="false">D18+E18+F18</f>
        <v>1102</v>
      </c>
    </row>
    <row r="19" customFormat="false" ht="15" hidden="false" customHeight="false" outlineLevel="0" collapsed="false">
      <c r="A19" s="25" t="n">
        <v>2</v>
      </c>
      <c r="B19" s="26" t="n">
        <f aca="false">ROUND(B18*(1+$B$11),0)</f>
        <v>2</v>
      </c>
      <c r="C19" s="26" t="n">
        <f aca="false">ROUND(C18*(1+$B$11),0)</f>
        <v>1</v>
      </c>
      <c r="D19" s="27" t="n">
        <f aca="false">B19*$B$8</f>
        <v>98</v>
      </c>
      <c r="E19" s="27" t="n">
        <f aca="false">C19*$B$9</f>
        <v>999</v>
      </c>
      <c r="F19" s="27" t="n">
        <f aca="false">C19*$B$14*$B$10</f>
        <v>5</v>
      </c>
      <c r="G19" s="27" t="n">
        <f aca="false">D19+E19+F19</f>
        <v>1102</v>
      </c>
    </row>
    <row r="20" customFormat="false" ht="15" hidden="false" customHeight="false" outlineLevel="0" collapsed="false">
      <c r="A20" s="16" t="n">
        <v>3</v>
      </c>
      <c r="B20" s="26" t="n">
        <f aca="false">ROUND(B19*(1+$B$11),0)</f>
        <v>2</v>
      </c>
      <c r="C20" s="26" t="n">
        <f aca="false">ROUND(C19*(1+$B$11),0)</f>
        <v>1</v>
      </c>
      <c r="D20" s="28" t="n">
        <f aca="false">B20*$B$8</f>
        <v>98</v>
      </c>
      <c r="E20" s="28" t="n">
        <f aca="false">C20*$B$9</f>
        <v>999</v>
      </c>
      <c r="F20" s="28" t="n">
        <f aca="false">C20*$B$14*$B$10</f>
        <v>5</v>
      </c>
      <c r="G20" s="28" t="n">
        <f aca="false">D20+E20+F20</f>
        <v>1102</v>
      </c>
    </row>
    <row r="21" customFormat="false" ht="15" hidden="false" customHeight="false" outlineLevel="0" collapsed="false">
      <c r="A21" s="25" t="n">
        <v>4</v>
      </c>
      <c r="B21" s="26" t="n">
        <f aca="false">ROUND(B20*(1+$B$11),0)</f>
        <v>2</v>
      </c>
      <c r="C21" s="26" t="n">
        <f aca="false">ROUND(C20*(1+$B$11),0)</f>
        <v>1</v>
      </c>
      <c r="D21" s="27" t="n">
        <f aca="false">B21*$B$8</f>
        <v>98</v>
      </c>
      <c r="E21" s="27" t="n">
        <f aca="false">C21*$B$9</f>
        <v>999</v>
      </c>
      <c r="F21" s="27" t="n">
        <f aca="false">C21*$B$14*$B$10</f>
        <v>5</v>
      </c>
      <c r="G21" s="27" t="n">
        <f aca="false">D21+E21+F21</f>
        <v>1102</v>
      </c>
    </row>
    <row r="22" customFormat="false" ht="15" hidden="false" customHeight="false" outlineLevel="0" collapsed="false">
      <c r="A22" s="16" t="n">
        <v>5</v>
      </c>
      <c r="B22" s="26" t="n">
        <f aca="false">ROUND(B21*(1+$B$11),0)</f>
        <v>2</v>
      </c>
      <c r="C22" s="26" t="n">
        <f aca="false">ROUND(C21*(1+$B$11),0)</f>
        <v>1</v>
      </c>
      <c r="D22" s="28" t="n">
        <f aca="false">B22*$B$8</f>
        <v>98</v>
      </c>
      <c r="E22" s="28" t="n">
        <f aca="false">C22*$B$9</f>
        <v>999</v>
      </c>
      <c r="F22" s="28" t="n">
        <f aca="false">C22*$B$14*$B$10</f>
        <v>5</v>
      </c>
      <c r="G22" s="28" t="n">
        <f aca="false">D22+E22+F22</f>
        <v>1102</v>
      </c>
    </row>
    <row r="23" customFormat="false" ht="15" hidden="false" customHeight="false" outlineLevel="0" collapsed="false">
      <c r="A23" s="21" t="n">
        <v>6</v>
      </c>
      <c r="B23" s="26" t="n">
        <f aca="false">ROUND(B22*(1+$B$11),0)</f>
        <v>2</v>
      </c>
      <c r="C23" s="26" t="n">
        <f aca="false">ROUND(C22*(1+$B$11),0)</f>
        <v>1</v>
      </c>
      <c r="D23" s="27" t="n">
        <f aca="false">B23*$B$8</f>
        <v>98</v>
      </c>
      <c r="E23" s="27" t="n">
        <f aca="false">C23*$B$9</f>
        <v>999</v>
      </c>
      <c r="F23" s="27" t="n">
        <f aca="false">C23*$B$14*$B$10</f>
        <v>5</v>
      </c>
      <c r="G23" s="29" t="n">
        <f aca="false">D23+E23+F23</f>
        <v>1102</v>
      </c>
    </row>
    <row r="24" customFormat="false" ht="15" hidden="false" customHeight="false" outlineLevel="0" collapsed="false">
      <c r="A24" s="16" t="n">
        <v>7</v>
      </c>
      <c r="B24" s="26" t="n">
        <f aca="false">ROUND(B23*(1+$B$11),0)</f>
        <v>2</v>
      </c>
      <c r="C24" s="26" t="n">
        <f aca="false">ROUND(C23*(1+$B$11),0)</f>
        <v>1</v>
      </c>
      <c r="D24" s="28" t="n">
        <f aca="false">B24*$B$8</f>
        <v>98</v>
      </c>
      <c r="E24" s="28" t="n">
        <f aca="false">C24*$B$9</f>
        <v>999</v>
      </c>
      <c r="F24" s="28" t="n">
        <f aca="false">C24*$B$14*$B$10</f>
        <v>5</v>
      </c>
      <c r="G24" s="28" t="n">
        <f aca="false">D24+E24+F24</f>
        <v>1102</v>
      </c>
    </row>
    <row r="25" customFormat="false" ht="15" hidden="false" customHeight="false" outlineLevel="0" collapsed="false">
      <c r="A25" s="25" t="n">
        <v>8</v>
      </c>
      <c r="B25" s="26" t="n">
        <f aca="false">ROUND(B24*(1+$B$11),0)</f>
        <v>2</v>
      </c>
      <c r="C25" s="26" t="n">
        <f aca="false">ROUND(C24*(1+$B$11),0)</f>
        <v>1</v>
      </c>
      <c r="D25" s="27" t="n">
        <f aca="false">B25*$B$8</f>
        <v>98</v>
      </c>
      <c r="E25" s="27" t="n">
        <f aca="false">C25*$B$9</f>
        <v>999</v>
      </c>
      <c r="F25" s="27" t="n">
        <f aca="false">C25*$B$14*$B$10</f>
        <v>5</v>
      </c>
      <c r="G25" s="27" t="n">
        <f aca="false">D25+E25+F25</f>
        <v>1102</v>
      </c>
    </row>
    <row r="26" customFormat="false" ht="15" hidden="false" customHeight="false" outlineLevel="0" collapsed="false">
      <c r="A26" s="16" t="n">
        <v>9</v>
      </c>
      <c r="B26" s="26" t="n">
        <f aca="false">ROUND(B25*(1+$B$11),0)</f>
        <v>2</v>
      </c>
      <c r="C26" s="26" t="n">
        <f aca="false">ROUND(C25*(1+$B$11),0)</f>
        <v>1</v>
      </c>
      <c r="D26" s="28" t="n">
        <f aca="false">B26*$B$8</f>
        <v>98</v>
      </c>
      <c r="E26" s="28" t="n">
        <f aca="false">C26*$B$9</f>
        <v>999</v>
      </c>
      <c r="F26" s="28" t="n">
        <f aca="false">C26*$B$14*$B$10</f>
        <v>5</v>
      </c>
      <c r="G26" s="28" t="n">
        <f aca="false">D26+E26+F26</f>
        <v>1102</v>
      </c>
    </row>
    <row r="27" customFormat="false" ht="15" hidden="false" customHeight="false" outlineLevel="0" collapsed="false">
      <c r="A27" s="25" t="n">
        <v>10</v>
      </c>
      <c r="B27" s="26" t="n">
        <f aca="false">ROUND(B26*(1+$B$11),0)</f>
        <v>2</v>
      </c>
      <c r="C27" s="26" t="n">
        <f aca="false">ROUND(C26*(1+$B$11),0)</f>
        <v>1</v>
      </c>
      <c r="D27" s="27" t="n">
        <f aca="false">B27*$B$8</f>
        <v>98</v>
      </c>
      <c r="E27" s="27" t="n">
        <f aca="false">C27*$B$9</f>
        <v>999</v>
      </c>
      <c r="F27" s="27" t="n">
        <f aca="false">C27*$B$14*$B$10</f>
        <v>5</v>
      </c>
      <c r="G27" s="27" t="n">
        <f aca="false">D27+E27+F27</f>
        <v>1102</v>
      </c>
    </row>
    <row r="28" customFormat="false" ht="15" hidden="false" customHeight="false" outlineLevel="0" collapsed="false">
      <c r="A28" s="16" t="n">
        <v>11</v>
      </c>
      <c r="B28" s="26" t="n">
        <f aca="false">ROUND(B27*(1+$B$11),0)</f>
        <v>2</v>
      </c>
      <c r="C28" s="26" t="n">
        <f aca="false">ROUND(C27*(1+$B$11),0)</f>
        <v>1</v>
      </c>
      <c r="D28" s="28" t="n">
        <f aca="false">B28*$B$8</f>
        <v>98</v>
      </c>
      <c r="E28" s="28" t="n">
        <f aca="false">C28*$B$9</f>
        <v>999</v>
      </c>
      <c r="F28" s="28" t="n">
        <f aca="false">C28*$B$14*$B$10</f>
        <v>5</v>
      </c>
      <c r="G28" s="28" t="n">
        <f aca="false">D28+E28+F28</f>
        <v>1102</v>
      </c>
    </row>
    <row r="29" customFormat="false" ht="15" hidden="false" customHeight="false" outlineLevel="0" collapsed="false">
      <c r="A29" s="21" t="n">
        <v>12</v>
      </c>
      <c r="B29" s="26" t="n">
        <f aca="false">ROUND(B28*(1+$B$11),0)</f>
        <v>2</v>
      </c>
      <c r="C29" s="26" t="n">
        <f aca="false">ROUND(C28*(1+$B$11),0)</f>
        <v>1</v>
      </c>
      <c r="D29" s="27" t="n">
        <f aca="false">B29*$B$8</f>
        <v>98</v>
      </c>
      <c r="E29" s="27" t="n">
        <f aca="false">C29*$B$9</f>
        <v>999</v>
      </c>
      <c r="F29" s="27" t="n">
        <f aca="false">C29*$B$14*$B$10</f>
        <v>5</v>
      </c>
      <c r="G29" s="29" t="n">
        <f aca="false">D29+E29+F29</f>
        <v>1102</v>
      </c>
    </row>
    <row r="30" customFormat="false" ht="15" hidden="false" customHeight="false" outlineLevel="0" collapsed="false">
      <c r="A30" s="16" t="n">
        <v>13</v>
      </c>
      <c r="B30" s="26" t="n">
        <f aca="false">ROUND(B29*(1+$B$12),0)</f>
        <v>2</v>
      </c>
      <c r="C30" s="26" t="n">
        <f aca="false">ROUND(C29*(1+$B$12),0)</f>
        <v>1</v>
      </c>
      <c r="D30" s="28" t="n">
        <f aca="false">B30*$B$8</f>
        <v>98</v>
      </c>
      <c r="E30" s="28" t="n">
        <f aca="false">C30*$B$9</f>
        <v>999</v>
      </c>
      <c r="F30" s="28" t="n">
        <f aca="false">C30*$B$14*$B$10</f>
        <v>5</v>
      </c>
      <c r="G30" s="28" t="n">
        <f aca="false">D30+E30+F30</f>
        <v>1102</v>
      </c>
    </row>
    <row r="31" customFormat="false" ht="15" hidden="false" customHeight="false" outlineLevel="0" collapsed="false">
      <c r="A31" s="25" t="n">
        <v>14</v>
      </c>
      <c r="B31" s="26" t="n">
        <f aca="false">ROUND(B30*(1+$B$12),0)</f>
        <v>2</v>
      </c>
      <c r="C31" s="26" t="n">
        <f aca="false">ROUND(C30*(1+$B$12),0)</f>
        <v>1</v>
      </c>
      <c r="D31" s="27" t="n">
        <f aca="false">B31*$B$8</f>
        <v>98</v>
      </c>
      <c r="E31" s="27" t="n">
        <f aca="false">C31*$B$9</f>
        <v>999</v>
      </c>
      <c r="F31" s="27" t="n">
        <f aca="false">C31*$B$14*$B$10</f>
        <v>5</v>
      </c>
      <c r="G31" s="27" t="n">
        <f aca="false">D31+E31+F31</f>
        <v>1102</v>
      </c>
    </row>
    <row r="32" customFormat="false" ht="15" hidden="false" customHeight="false" outlineLevel="0" collapsed="false">
      <c r="A32" s="16" t="n">
        <v>15</v>
      </c>
      <c r="B32" s="26" t="n">
        <f aca="false">ROUND(B31*(1+$B$12),0)</f>
        <v>2</v>
      </c>
      <c r="C32" s="26" t="n">
        <f aca="false">ROUND(C31*(1+$B$12),0)</f>
        <v>1</v>
      </c>
      <c r="D32" s="28" t="n">
        <f aca="false">B32*$B$8</f>
        <v>98</v>
      </c>
      <c r="E32" s="28" t="n">
        <f aca="false">C32*$B$9</f>
        <v>999</v>
      </c>
      <c r="F32" s="28" t="n">
        <f aca="false">C32*$B$14*$B$10</f>
        <v>5</v>
      </c>
      <c r="G32" s="28" t="n">
        <f aca="false">D32+E32+F32</f>
        <v>1102</v>
      </c>
    </row>
    <row r="33" customFormat="false" ht="15" hidden="false" customHeight="false" outlineLevel="0" collapsed="false">
      <c r="A33" s="25" t="n">
        <v>16</v>
      </c>
      <c r="B33" s="26" t="n">
        <f aca="false">ROUND(B32*(1+$B$12),0)</f>
        <v>2</v>
      </c>
      <c r="C33" s="26" t="n">
        <f aca="false">ROUND(C32*(1+$B$12),0)</f>
        <v>1</v>
      </c>
      <c r="D33" s="27" t="n">
        <f aca="false">B33*$B$8</f>
        <v>98</v>
      </c>
      <c r="E33" s="27" t="n">
        <f aca="false">C33*$B$9</f>
        <v>999</v>
      </c>
      <c r="F33" s="27" t="n">
        <f aca="false">C33*$B$14*$B$10</f>
        <v>5</v>
      </c>
      <c r="G33" s="27" t="n">
        <f aca="false">D33+E33+F33</f>
        <v>1102</v>
      </c>
    </row>
    <row r="34" customFormat="false" ht="15" hidden="false" customHeight="false" outlineLevel="0" collapsed="false">
      <c r="A34" s="16" t="n">
        <v>17</v>
      </c>
      <c r="B34" s="26" t="n">
        <f aca="false">ROUND(B33*(1+$B$12),0)</f>
        <v>2</v>
      </c>
      <c r="C34" s="26" t="n">
        <f aca="false">ROUND(C33*(1+$B$12),0)</f>
        <v>1</v>
      </c>
      <c r="D34" s="28" t="n">
        <f aca="false">B34*$B$8</f>
        <v>98</v>
      </c>
      <c r="E34" s="28" t="n">
        <f aca="false">C34*$B$9</f>
        <v>999</v>
      </c>
      <c r="F34" s="28" t="n">
        <f aca="false">C34*$B$14*$B$10</f>
        <v>5</v>
      </c>
      <c r="G34" s="28" t="n">
        <f aca="false">D34+E34+F34</f>
        <v>1102</v>
      </c>
    </row>
    <row r="35" customFormat="false" ht="15" hidden="false" customHeight="false" outlineLevel="0" collapsed="false">
      <c r="A35" s="21" t="n">
        <v>18</v>
      </c>
      <c r="B35" s="26" t="n">
        <f aca="false">ROUND(B34*(1+$B$12),0)</f>
        <v>2</v>
      </c>
      <c r="C35" s="26" t="n">
        <f aca="false">ROUND(C34*(1+$B$12),0)</f>
        <v>1</v>
      </c>
      <c r="D35" s="27" t="n">
        <f aca="false">B35*$B$8</f>
        <v>98</v>
      </c>
      <c r="E35" s="27" t="n">
        <f aca="false">C35*$B$9</f>
        <v>999</v>
      </c>
      <c r="F35" s="27" t="n">
        <f aca="false">C35*$B$14*$B$10</f>
        <v>5</v>
      </c>
      <c r="G35" s="29" t="n">
        <f aca="false">D35+E35+F35</f>
        <v>1102</v>
      </c>
    </row>
    <row r="36" customFormat="false" ht="15" hidden="false" customHeight="false" outlineLevel="0" collapsed="false">
      <c r="A36" s="16" t="n">
        <v>19</v>
      </c>
      <c r="B36" s="26" t="n">
        <f aca="false">ROUND(B35*(1+$B$12),0)</f>
        <v>2</v>
      </c>
      <c r="C36" s="26" t="n">
        <f aca="false">ROUND(C35*(1+$B$12),0)</f>
        <v>1</v>
      </c>
      <c r="D36" s="28" t="n">
        <f aca="false">B36*$B$8</f>
        <v>98</v>
      </c>
      <c r="E36" s="28" t="n">
        <f aca="false">C36*$B$9</f>
        <v>999</v>
      </c>
      <c r="F36" s="28" t="n">
        <f aca="false">C36*$B$14*$B$10</f>
        <v>5</v>
      </c>
      <c r="G36" s="28" t="n">
        <f aca="false">D36+E36+F36</f>
        <v>1102</v>
      </c>
    </row>
    <row r="37" customFormat="false" ht="15" hidden="false" customHeight="false" outlineLevel="0" collapsed="false">
      <c r="A37" s="25" t="n">
        <v>20</v>
      </c>
      <c r="B37" s="26" t="n">
        <f aca="false">ROUND(B36*(1+$B$12),0)</f>
        <v>2</v>
      </c>
      <c r="C37" s="26" t="n">
        <f aca="false">ROUND(C36*(1+$B$12),0)</f>
        <v>1</v>
      </c>
      <c r="D37" s="27" t="n">
        <f aca="false">B37*$B$8</f>
        <v>98</v>
      </c>
      <c r="E37" s="27" t="n">
        <f aca="false">C37*$B$9</f>
        <v>999</v>
      </c>
      <c r="F37" s="27" t="n">
        <f aca="false">C37*$B$14*$B$10</f>
        <v>5</v>
      </c>
      <c r="G37" s="27" t="n">
        <f aca="false">D37+E37+F37</f>
        <v>1102</v>
      </c>
    </row>
    <row r="38" customFormat="false" ht="15" hidden="false" customHeight="false" outlineLevel="0" collapsed="false">
      <c r="A38" s="16" t="n">
        <v>21</v>
      </c>
      <c r="B38" s="26" t="n">
        <f aca="false">ROUND(B37*(1+$B$12),0)</f>
        <v>2</v>
      </c>
      <c r="C38" s="26" t="n">
        <f aca="false">ROUND(C37*(1+$B$12),0)</f>
        <v>1</v>
      </c>
      <c r="D38" s="28" t="n">
        <f aca="false">B38*$B$8</f>
        <v>98</v>
      </c>
      <c r="E38" s="28" t="n">
        <f aca="false">C38*$B$9</f>
        <v>999</v>
      </c>
      <c r="F38" s="28" t="n">
        <f aca="false">C38*$B$14*$B$10</f>
        <v>5</v>
      </c>
      <c r="G38" s="28" t="n">
        <f aca="false">D38+E38+F38</f>
        <v>1102</v>
      </c>
    </row>
    <row r="39" customFormat="false" ht="15" hidden="false" customHeight="false" outlineLevel="0" collapsed="false">
      <c r="A39" s="25" t="n">
        <v>22</v>
      </c>
      <c r="B39" s="26" t="n">
        <f aca="false">ROUND(B38*(1+$B$12),0)</f>
        <v>2</v>
      </c>
      <c r="C39" s="26" t="n">
        <f aca="false">ROUND(C38*(1+$B$12),0)</f>
        <v>1</v>
      </c>
      <c r="D39" s="27" t="n">
        <f aca="false">B39*$B$8</f>
        <v>98</v>
      </c>
      <c r="E39" s="27" t="n">
        <f aca="false">C39*$B$9</f>
        <v>999</v>
      </c>
      <c r="F39" s="27" t="n">
        <f aca="false">C39*$B$14*$B$10</f>
        <v>5</v>
      </c>
      <c r="G39" s="27" t="n">
        <f aca="false">D39+E39+F39</f>
        <v>1102</v>
      </c>
    </row>
    <row r="40" customFormat="false" ht="15" hidden="false" customHeight="false" outlineLevel="0" collapsed="false">
      <c r="A40" s="16" t="n">
        <v>23</v>
      </c>
      <c r="B40" s="26" t="n">
        <f aca="false">ROUND(B39*(1+$B$12),0)</f>
        <v>2</v>
      </c>
      <c r="C40" s="26" t="n">
        <f aca="false">ROUND(C39*(1+$B$12),0)</f>
        <v>1</v>
      </c>
      <c r="D40" s="28" t="n">
        <f aca="false">B40*$B$8</f>
        <v>98</v>
      </c>
      <c r="E40" s="28" t="n">
        <f aca="false">C40*$B$9</f>
        <v>999</v>
      </c>
      <c r="F40" s="28" t="n">
        <f aca="false">C40*$B$14*$B$10</f>
        <v>5</v>
      </c>
      <c r="G40" s="28" t="n">
        <f aca="false">D40+E40+F40</f>
        <v>1102</v>
      </c>
    </row>
    <row r="41" customFormat="false" ht="15" hidden="false" customHeight="false" outlineLevel="0" collapsed="false">
      <c r="A41" s="21" t="n">
        <v>24</v>
      </c>
      <c r="B41" s="26" t="n">
        <f aca="false">ROUND(B40*(1+$B$12),0)</f>
        <v>2</v>
      </c>
      <c r="C41" s="26" t="n">
        <f aca="false">ROUND(C40*(1+$B$12),0)</f>
        <v>1</v>
      </c>
      <c r="D41" s="27" t="n">
        <f aca="false">B41*$B$8</f>
        <v>98</v>
      </c>
      <c r="E41" s="27" t="n">
        <f aca="false">C41*$B$9</f>
        <v>999</v>
      </c>
      <c r="F41" s="27" t="n">
        <f aca="false">C41*$B$14*$B$10</f>
        <v>5</v>
      </c>
      <c r="G41" s="29" t="n">
        <f aca="false">D41+E41+F41</f>
        <v>1102</v>
      </c>
    </row>
    <row r="42" customFormat="false" ht="15" hidden="false" customHeight="false" outlineLevel="0" collapsed="false">
      <c r="A42" s="16" t="n">
        <v>25</v>
      </c>
      <c r="B42" s="26" t="n">
        <f aca="false">ROUND(B41*(1+$B$13),0)</f>
        <v>2</v>
      </c>
      <c r="C42" s="26" t="n">
        <f aca="false">ROUND(C41*(1+$B$13),0)</f>
        <v>1</v>
      </c>
      <c r="D42" s="28" t="n">
        <f aca="false">B42*$B$8</f>
        <v>98</v>
      </c>
      <c r="E42" s="28" t="n">
        <f aca="false">C42*$B$9</f>
        <v>999</v>
      </c>
      <c r="F42" s="28" t="n">
        <f aca="false">C42*$B$14*$B$10</f>
        <v>5</v>
      </c>
      <c r="G42" s="28" t="n">
        <f aca="false">D42+E42+F42</f>
        <v>1102</v>
      </c>
    </row>
    <row r="43" customFormat="false" ht="15" hidden="false" customHeight="false" outlineLevel="0" collapsed="false">
      <c r="A43" s="25" t="n">
        <v>26</v>
      </c>
      <c r="B43" s="26" t="n">
        <f aca="false">ROUND(B42*(1+$B$13),0)</f>
        <v>2</v>
      </c>
      <c r="C43" s="26" t="n">
        <f aca="false">ROUND(C42*(1+$B$13),0)</f>
        <v>1</v>
      </c>
      <c r="D43" s="27" t="n">
        <f aca="false">B43*$B$8</f>
        <v>98</v>
      </c>
      <c r="E43" s="27" t="n">
        <f aca="false">C43*$B$9</f>
        <v>999</v>
      </c>
      <c r="F43" s="27" t="n">
        <f aca="false">C43*$B$14*$B$10</f>
        <v>5</v>
      </c>
      <c r="G43" s="27" t="n">
        <f aca="false">D43+E43+F43</f>
        <v>1102</v>
      </c>
    </row>
    <row r="44" customFormat="false" ht="15" hidden="false" customHeight="false" outlineLevel="0" collapsed="false">
      <c r="A44" s="16" t="n">
        <v>27</v>
      </c>
      <c r="B44" s="26" t="n">
        <f aca="false">ROUND(B43*(1+$B$13),0)</f>
        <v>2</v>
      </c>
      <c r="C44" s="26" t="n">
        <f aca="false">ROUND(C43*(1+$B$13),0)</f>
        <v>1</v>
      </c>
      <c r="D44" s="28" t="n">
        <f aca="false">B44*$B$8</f>
        <v>98</v>
      </c>
      <c r="E44" s="28" t="n">
        <f aca="false">C44*$B$9</f>
        <v>999</v>
      </c>
      <c r="F44" s="28" t="n">
        <f aca="false">C44*$B$14*$B$10</f>
        <v>5</v>
      </c>
      <c r="G44" s="28" t="n">
        <f aca="false">D44+E44+F44</f>
        <v>1102</v>
      </c>
    </row>
    <row r="45" customFormat="false" ht="15" hidden="false" customHeight="false" outlineLevel="0" collapsed="false">
      <c r="A45" s="25" t="n">
        <v>28</v>
      </c>
      <c r="B45" s="26" t="n">
        <f aca="false">ROUND(B44*(1+$B$13),0)</f>
        <v>2</v>
      </c>
      <c r="C45" s="26" t="n">
        <f aca="false">ROUND(C44*(1+$B$13),0)</f>
        <v>1</v>
      </c>
      <c r="D45" s="27" t="n">
        <f aca="false">B45*$B$8</f>
        <v>98</v>
      </c>
      <c r="E45" s="27" t="n">
        <f aca="false">C45*$B$9</f>
        <v>999</v>
      </c>
      <c r="F45" s="27" t="n">
        <f aca="false">C45*$B$14*$B$10</f>
        <v>5</v>
      </c>
      <c r="G45" s="27" t="n">
        <f aca="false">D45+E45+F45</f>
        <v>1102</v>
      </c>
    </row>
    <row r="46" customFormat="false" ht="15" hidden="false" customHeight="false" outlineLevel="0" collapsed="false">
      <c r="A46" s="16" t="n">
        <v>29</v>
      </c>
      <c r="B46" s="26" t="n">
        <f aca="false">ROUND(B45*(1+$B$13),0)</f>
        <v>2</v>
      </c>
      <c r="C46" s="26" t="n">
        <f aca="false">ROUND(C45*(1+$B$13),0)</f>
        <v>1</v>
      </c>
      <c r="D46" s="28" t="n">
        <f aca="false">B46*$B$8</f>
        <v>98</v>
      </c>
      <c r="E46" s="28" t="n">
        <f aca="false">C46*$B$9</f>
        <v>999</v>
      </c>
      <c r="F46" s="28" t="n">
        <f aca="false">C46*$B$14*$B$10</f>
        <v>5</v>
      </c>
      <c r="G46" s="28" t="n">
        <f aca="false">D46+E46+F46</f>
        <v>1102</v>
      </c>
    </row>
    <row r="47" customFormat="false" ht="15" hidden="false" customHeight="false" outlineLevel="0" collapsed="false">
      <c r="A47" s="21" t="n">
        <v>30</v>
      </c>
      <c r="B47" s="26" t="n">
        <f aca="false">ROUND(B46*(1+$B$13),0)</f>
        <v>2</v>
      </c>
      <c r="C47" s="26" t="n">
        <f aca="false">ROUND(C46*(1+$B$13),0)</f>
        <v>1</v>
      </c>
      <c r="D47" s="27" t="n">
        <f aca="false">B47*$B$8</f>
        <v>98</v>
      </c>
      <c r="E47" s="27" t="n">
        <f aca="false">C47*$B$9</f>
        <v>999</v>
      </c>
      <c r="F47" s="27" t="n">
        <f aca="false">C47*$B$14*$B$10</f>
        <v>5</v>
      </c>
      <c r="G47" s="29" t="n">
        <f aca="false">D47+E47+F47</f>
        <v>1102</v>
      </c>
    </row>
    <row r="48" customFormat="false" ht="15" hidden="false" customHeight="false" outlineLevel="0" collapsed="false">
      <c r="A48" s="16" t="n">
        <v>31</v>
      </c>
      <c r="B48" s="26" t="n">
        <f aca="false">ROUND(B47*(1+$B$13),0)</f>
        <v>2</v>
      </c>
      <c r="C48" s="26" t="n">
        <f aca="false">ROUND(C47*(1+$B$13),0)</f>
        <v>1</v>
      </c>
      <c r="D48" s="28" t="n">
        <f aca="false">B48*$B$8</f>
        <v>98</v>
      </c>
      <c r="E48" s="28" t="n">
        <f aca="false">C48*$B$9</f>
        <v>999</v>
      </c>
      <c r="F48" s="28" t="n">
        <f aca="false">C48*$B$14*$B$10</f>
        <v>5</v>
      </c>
      <c r="G48" s="28" t="n">
        <f aca="false">D48+E48+F48</f>
        <v>1102</v>
      </c>
    </row>
    <row r="49" customFormat="false" ht="15" hidden="false" customHeight="false" outlineLevel="0" collapsed="false">
      <c r="A49" s="25" t="n">
        <v>32</v>
      </c>
      <c r="B49" s="26" t="n">
        <f aca="false">ROUND(B48*(1+$B$13),0)</f>
        <v>2</v>
      </c>
      <c r="C49" s="26" t="n">
        <f aca="false">ROUND(C48*(1+$B$13),0)</f>
        <v>1</v>
      </c>
      <c r="D49" s="27" t="n">
        <f aca="false">B49*$B$8</f>
        <v>98</v>
      </c>
      <c r="E49" s="27" t="n">
        <f aca="false">C49*$B$9</f>
        <v>999</v>
      </c>
      <c r="F49" s="27" t="n">
        <f aca="false">C49*$B$14*$B$10</f>
        <v>5</v>
      </c>
      <c r="G49" s="27" t="n">
        <f aca="false">D49+E49+F49</f>
        <v>1102</v>
      </c>
    </row>
    <row r="50" customFormat="false" ht="15" hidden="false" customHeight="false" outlineLevel="0" collapsed="false">
      <c r="A50" s="16" t="n">
        <v>33</v>
      </c>
      <c r="B50" s="26" t="n">
        <f aca="false">ROUND(B49*(1+$B$13),0)</f>
        <v>2</v>
      </c>
      <c r="C50" s="26" t="n">
        <f aca="false">ROUND(C49*(1+$B$13),0)</f>
        <v>1</v>
      </c>
      <c r="D50" s="28" t="n">
        <f aca="false">B50*$B$8</f>
        <v>98</v>
      </c>
      <c r="E50" s="28" t="n">
        <f aca="false">C50*$B$9</f>
        <v>999</v>
      </c>
      <c r="F50" s="28" t="n">
        <f aca="false">C50*$B$14*$B$10</f>
        <v>5</v>
      </c>
      <c r="G50" s="28" t="n">
        <f aca="false">D50+E50+F50</f>
        <v>1102</v>
      </c>
    </row>
    <row r="51" customFormat="false" ht="15" hidden="false" customHeight="false" outlineLevel="0" collapsed="false">
      <c r="A51" s="25" t="n">
        <v>34</v>
      </c>
      <c r="B51" s="26" t="n">
        <f aca="false">ROUND(B50*(1+$B$13),0)</f>
        <v>2</v>
      </c>
      <c r="C51" s="26" t="n">
        <f aca="false">ROUND(C50*(1+$B$13),0)</f>
        <v>1</v>
      </c>
      <c r="D51" s="27" t="n">
        <f aca="false">B51*$B$8</f>
        <v>98</v>
      </c>
      <c r="E51" s="27" t="n">
        <f aca="false">C51*$B$9</f>
        <v>999</v>
      </c>
      <c r="F51" s="27" t="n">
        <f aca="false">C51*$B$14*$B$10</f>
        <v>5</v>
      </c>
      <c r="G51" s="27" t="n">
        <f aca="false">D51+E51+F51</f>
        <v>1102</v>
      </c>
    </row>
    <row r="52" customFormat="false" ht="15" hidden="false" customHeight="false" outlineLevel="0" collapsed="false">
      <c r="A52" s="16" t="n">
        <v>35</v>
      </c>
      <c r="B52" s="26" t="n">
        <f aca="false">ROUND(B51*(1+$B$13),0)</f>
        <v>2</v>
      </c>
      <c r="C52" s="26" t="n">
        <f aca="false">ROUND(C51*(1+$B$13),0)</f>
        <v>1</v>
      </c>
      <c r="D52" s="28" t="n">
        <f aca="false">B52*$B$8</f>
        <v>98</v>
      </c>
      <c r="E52" s="28" t="n">
        <f aca="false">C52*$B$9</f>
        <v>999</v>
      </c>
      <c r="F52" s="28" t="n">
        <f aca="false">C52*$B$14*$B$10</f>
        <v>5</v>
      </c>
      <c r="G52" s="28" t="n">
        <f aca="false">D52+E52+F52</f>
        <v>1102</v>
      </c>
    </row>
    <row r="53" customFormat="false" ht="15" hidden="false" customHeight="false" outlineLevel="0" collapsed="false">
      <c r="A53" s="21" t="n">
        <v>36</v>
      </c>
      <c r="B53" s="26" t="n">
        <f aca="false">ROUND(B52*(1+$B$13),0)</f>
        <v>2</v>
      </c>
      <c r="C53" s="26" t="n">
        <f aca="false">ROUND(C52*(1+$B$13),0)</f>
        <v>1</v>
      </c>
      <c r="D53" s="27" t="n">
        <f aca="false">B53*$B$8</f>
        <v>98</v>
      </c>
      <c r="E53" s="27" t="n">
        <f aca="false">C53*$B$9</f>
        <v>999</v>
      </c>
      <c r="F53" s="27" t="n">
        <f aca="false">C53*$B$14*$B$10</f>
        <v>5</v>
      </c>
      <c r="G53" s="29" t="n">
        <f aca="false">D53+E53+F53</f>
        <v>1102</v>
      </c>
    </row>
    <row r="54" customFormat="false" ht="15" hidden="false" customHeight="false" outlineLevel="0" collapsed="false">
      <c r="A54" s="30" t="s">
        <v>141</v>
      </c>
      <c r="D54" s="31" t="n">
        <f aca="false">SUM(D18:D53)</f>
        <v>3528</v>
      </c>
      <c r="E54" s="31" t="n">
        <f aca="false">SUM(E18:E53)</f>
        <v>35964</v>
      </c>
      <c r="F54" s="31" t="n">
        <f aca="false">SUM(F18:F53)</f>
        <v>180</v>
      </c>
      <c r="G54" s="31" t="n">
        <f aca="false">SUM(G18:G53)</f>
        <v>39672</v>
      </c>
    </row>
    <row r="55" customFormat="false" ht="15" hidden="false" customHeight="false" outlineLevel="0" collapsed="false">
      <c r="A55" s="32" t="s">
        <v>142</v>
      </c>
      <c r="B55" s="33" t="n">
        <f aca="false">$B$6+$B$7</f>
        <v>14</v>
      </c>
      <c r="C55" s="34" t="s">
        <v>143</v>
      </c>
      <c r="D55" s="35" t="s">
        <v>144</v>
      </c>
      <c r="E55" s="36" t="n">
        <f aca="false">MATCH(TRUE(),INDEX(G18:G53&gt;=$B$55,0),0)</f>
        <v>1</v>
      </c>
    </row>
  </sheetData>
  <mergeCells count="5">
    <mergeCell ref="A1:G1"/>
    <mergeCell ref="A2:G2"/>
    <mergeCell ref="A4:G4"/>
    <mergeCell ref="D5:G5"/>
    <mergeCell ref="A16:G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22"/>
    <col collapsed="false" customWidth="true" hidden="false" outlineLevel="0" max="3" min="3" style="0" width="20"/>
    <col collapsed="false" customWidth="true" hidden="false" outlineLevel="0" max="4" min="4" style="0" width="35"/>
    <col collapsed="false" customWidth="true" hidden="false" outlineLevel="0" max="5" min="5" style="0" width="20"/>
  </cols>
  <sheetData>
    <row r="1" customFormat="false" ht="16.15" hidden="false" customHeight="false" outlineLevel="0" collapsed="false">
      <c r="A1" s="37" t="s">
        <v>145</v>
      </c>
      <c r="B1" s="37"/>
      <c r="C1" s="37"/>
      <c r="D1" s="37"/>
      <c r="E1" s="37"/>
    </row>
    <row r="2" customFormat="false" ht="15" hidden="false" customHeight="false" outlineLevel="0" collapsed="false">
      <c r="A2" s="2" t="s">
        <v>146</v>
      </c>
      <c r="B2" s="2"/>
      <c r="C2" s="2"/>
      <c r="D2" s="2"/>
      <c r="E2" s="2"/>
    </row>
    <row r="4" customFormat="false" ht="15" hidden="false" customHeight="false" outlineLevel="0" collapsed="false">
      <c r="A4" s="3" t="s">
        <v>147</v>
      </c>
      <c r="B4" s="3"/>
      <c r="C4" s="3"/>
      <c r="D4" s="3"/>
      <c r="E4" s="3"/>
    </row>
    <row r="5" customFormat="false" ht="15" hidden="false" customHeight="false" outlineLevel="0" collapsed="false">
      <c r="A5" s="4" t="s">
        <v>148</v>
      </c>
      <c r="B5" s="4" t="s">
        <v>149</v>
      </c>
      <c r="C5" s="4" t="s">
        <v>150</v>
      </c>
      <c r="D5" s="4" t="s">
        <v>151</v>
      </c>
      <c r="E5" s="4" t="s">
        <v>152</v>
      </c>
    </row>
    <row r="6" customFormat="false" ht="27.75" hidden="false" customHeight="true" outlineLevel="0" collapsed="false">
      <c r="A6" s="38" t="s">
        <v>153</v>
      </c>
      <c r="B6" s="5" t="s">
        <v>154</v>
      </c>
      <c r="C6" s="5" t="s">
        <v>155</v>
      </c>
      <c r="D6" s="5" t="s">
        <v>156</v>
      </c>
      <c r="E6" s="5" t="s">
        <v>157</v>
      </c>
    </row>
    <row r="7" customFormat="false" ht="27.75" hidden="false" customHeight="true" outlineLevel="0" collapsed="false">
      <c r="A7" s="38" t="s">
        <v>158</v>
      </c>
      <c r="B7" s="5" t="s">
        <v>154</v>
      </c>
      <c r="C7" s="5" t="s">
        <v>159</v>
      </c>
      <c r="D7" s="5" t="s">
        <v>160</v>
      </c>
      <c r="E7" s="5" t="s">
        <v>157</v>
      </c>
    </row>
    <row r="8" customFormat="false" ht="27.75" hidden="false" customHeight="true" outlineLevel="0" collapsed="false">
      <c r="A8" s="38" t="s">
        <v>161</v>
      </c>
      <c r="B8" s="5" t="s">
        <v>162</v>
      </c>
      <c r="C8" s="5" t="s">
        <v>163</v>
      </c>
      <c r="D8" s="5" t="s">
        <v>164</v>
      </c>
      <c r="E8" s="5" t="s">
        <v>157</v>
      </c>
    </row>
    <row r="9" customFormat="false" ht="27.75" hidden="false" customHeight="true" outlineLevel="0" collapsed="false">
      <c r="A9" s="38" t="s">
        <v>165</v>
      </c>
      <c r="B9" s="5" t="s">
        <v>166</v>
      </c>
      <c r="C9" s="5" t="s">
        <v>167</v>
      </c>
      <c r="D9" s="5" t="s">
        <v>168</v>
      </c>
      <c r="E9" s="5" t="s">
        <v>157</v>
      </c>
    </row>
    <row r="10" customFormat="false" ht="27.75" hidden="false" customHeight="true" outlineLevel="0" collapsed="false">
      <c r="A10" s="38" t="s">
        <v>169</v>
      </c>
      <c r="B10" s="5" t="s">
        <v>170</v>
      </c>
      <c r="C10" s="5" t="s">
        <v>171</v>
      </c>
      <c r="D10" s="5" t="s">
        <v>172</v>
      </c>
      <c r="E10" s="5" t="s">
        <v>157</v>
      </c>
    </row>
    <row r="11" customFormat="false" ht="27.75" hidden="false" customHeight="true" outlineLevel="0" collapsed="false">
      <c r="A11" s="38" t="s">
        <v>173</v>
      </c>
      <c r="B11" s="5" t="s">
        <v>174</v>
      </c>
      <c r="C11" s="5" t="s">
        <v>175</v>
      </c>
      <c r="D11" s="5" t="s">
        <v>176</v>
      </c>
      <c r="E11" s="5" t="s">
        <v>157</v>
      </c>
    </row>
    <row r="12" customFormat="false" ht="27.75" hidden="false" customHeight="true" outlineLevel="0" collapsed="false">
      <c r="A12" s="39" t="s">
        <v>177</v>
      </c>
      <c r="B12" s="40" t="s">
        <v>178</v>
      </c>
      <c r="C12" s="40" t="s">
        <v>179</v>
      </c>
      <c r="D12" s="40" t="s">
        <v>180</v>
      </c>
      <c r="E12" s="40" t="s">
        <v>181</v>
      </c>
    </row>
    <row r="13" customFormat="false" ht="27.75" hidden="false" customHeight="true" outlineLevel="0" collapsed="false">
      <c r="A13" s="39" t="s">
        <v>182</v>
      </c>
      <c r="B13" s="40" t="s">
        <v>154</v>
      </c>
      <c r="C13" s="40" t="s">
        <v>183</v>
      </c>
      <c r="D13" s="40" t="s">
        <v>184</v>
      </c>
      <c r="E13" s="40" t="s">
        <v>181</v>
      </c>
    </row>
    <row r="14" customFormat="false" ht="27.75" hidden="false" customHeight="true" outlineLevel="0" collapsed="false">
      <c r="A14" s="39" t="s">
        <v>185</v>
      </c>
      <c r="B14" s="40" t="s">
        <v>154</v>
      </c>
      <c r="C14" s="40" t="s">
        <v>186</v>
      </c>
      <c r="D14" s="40" t="s">
        <v>187</v>
      </c>
      <c r="E14" s="40" t="s">
        <v>181</v>
      </c>
    </row>
    <row r="15" customFormat="false" ht="27.75" hidden="false" customHeight="true" outlineLevel="0" collapsed="false">
      <c r="A15" s="39" t="s">
        <v>188</v>
      </c>
      <c r="B15" s="40" t="s">
        <v>174</v>
      </c>
      <c r="C15" s="40" t="s">
        <v>189</v>
      </c>
      <c r="D15" s="40" t="s">
        <v>190</v>
      </c>
      <c r="E15" s="40" t="s">
        <v>181</v>
      </c>
    </row>
    <row r="16" customFormat="false" ht="27.75" hidden="false" customHeight="true" outlineLevel="0" collapsed="false">
      <c r="A16" s="41" t="s">
        <v>191</v>
      </c>
      <c r="B16" s="6" t="s">
        <v>162</v>
      </c>
      <c r="C16" s="6" t="s">
        <v>192</v>
      </c>
      <c r="D16" s="6" t="s">
        <v>193</v>
      </c>
      <c r="E16" s="6" t="s">
        <v>194</v>
      </c>
    </row>
    <row r="17" customFormat="false" ht="27.75" hidden="false" customHeight="true" outlineLevel="0" collapsed="false">
      <c r="A17" s="41" t="s">
        <v>195</v>
      </c>
      <c r="B17" s="6" t="s">
        <v>196</v>
      </c>
      <c r="C17" s="6" t="s">
        <v>197</v>
      </c>
      <c r="D17" s="6" t="s">
        <v>198</v>
      </c>
      <c r="E17" s="6" t="s">
        <v>194</v>
      </c>
    </row>
    <row r="18" customFormat="false" ht="27.75" hidden="false" customHeight="true" outlineLevel="0" collapsed="false">
      <c r="A18" s="41" t="s">
        <v>199</v>
      </c>
      <c r="B18" s="6" t="s">
        <v>162</v>
      </c>
      <c r="C18" s="6" t="s">
        <v>200</v>
      </c>
      <c r="D18" s="6" t="s">
        <v>201</v>
      </c>
      <c r="E18" s="6" t="s">
        <v>194</v>
      </c>
    </row>
    <row r="20" customFormat="false" ht="15" hidden="false" customHeight="false" outlineLevel="0" collapsed="false">
      <c r="A20" s="42" t="s">
        <v>202</v>
      </c>
      <c r="B20" s="42"/>
      <c r="C20" s="42"/>
      <c r="D20" s="42"/>
      <c r="E20" s="42"/>
    </row>
    <row r="21" customFormat="false" ht="23.85" hidden="false" customHeight="false" outlineLevel="0" collapsed="false">
      <c r="A21" s="43" t="s">
        <v>157</v>
      </c>
      <c r="B21" s="44" t="s">
        <v>203</v>
      </c>
      <c r="C21" s="45"/>
      <c r="D21" s="45"/>
      <c r="E21" s="45"/>
    </row>
    <row r="22" customFormat="false" ht="35.05" hidden="false" customHeight="false" outlineLevel="0" collapsed="false">
      <c r="A22" s="11" t="s">
        <v>181</v>
      </c>
      <c r="B22" s="44" t="s">
        <v>204</v>
      </c>
      <c r="C22" s="45"/>
      <c r="D22" s="45"/>
      <c r="E22" s="45"/>
    </row>
    <row r="23" customFormat="false" ht="46.25" hidden="false" customHeight="false" outlineLevel="0" collapsed="false">
      <c r="A23" s="46" t="s">
        <v>194</v>
      </c>
      <c r="B23" s="44" t="s">
        <v>205</v>
      </c>
      <c r="C23" s="45"/>
      <c r="D23" s="45"/>
      <c r="E23" s="45"/>
    </row>
  </sheetData>
  <mergeCells count="4">
    <mergeCell ref="A1:E1"/>
    <mergeCell ref="A2:E2"/>
    <mergeCell ref="A4:E4"/>
    <mergeCell ref="A20:E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4" min="2" style="0" width="28"/>
    <col collapsed="false" customWidth="true" hidden="false" outlineLevel="0" max="6" min="5" style="0" width="18"/>
  </cols>
  <sheetData>
    <row r="1" customFormat="false" ht="16.15" hidden="false" customHeight="false" outlineLevel="0" collapsed="false">
      <c r="A1" s="37" t="s">
        <v>206</v>
      </c>
      <c r="B1" s="37"/>
      <c r="C1" s="37"/>
      <c r="D1" s="37"/>
      <c r="E1" s="37"/>
      <c r="F1" s="37"/>
    </row>
    <row r="2" customFormat="false" ht="15" hidden="false" customHeight="false" outlineLevel="0" collapsed="false">
      <c r="A2" s="2" t="s">
        <v>207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4" t="s">
        <v>3</v>
      </c>
      <c r="B4" s="4" t="s">
        <v>208</v>
      </c>
      <c r="C4" s="4" t="s">
        <v>209</v>
      </c>
      <c r="D4" s="4" t="s">
        <v>210</v>
      </c>
      <c r="E4" s="4" t="s">
        <v>152</v>
      </c>
    </row>
    <row r="5" customFormat="false" ht="21.75" hidden="false" customHeight="true" outlineLevel="0" collapsed="false">
      <c r="A5" s="47" t="s">
        <v>211</v>
      </c>
      <c r="B5" s="48" t="s">
        <v>212</v>
      </c>
      <c r="C5" s="44" t="s">
        <v>213</v>
      </c>
      <c r="D5" s="44" t="s">
        <v>214</v>
      </c>
      <c r="E5" s="49" t="s">
        <v>215</v>
      </c>
    </row>
    <row r="6" customFormat="false" ht="21.75" hidden="false" customHeight="true" outlineLevel="0" collapsed="false">
      <c r="A6" s="47"/>
      <c r="B6" s="47"/>
      <c r="C6" s="44" t="s">
        <v>216</v>
      </c>
      <c r="D6" s="44" t="s">
        <v>217</v>
      </c>
      <c r="E6" s="49"/>
    </row>
    <row r="7" customFormat="false" ht="21.75" hidden="false" customHeight="true" outlineLevel="0" collapsed="false">
      <c r="A7" s="47"/>
      <c r="B7" s="47"/>
      <c r="C7" s="44" t="s">
        <v>218</v>
      </c>
      <c r="D7" s="44" t="s">
        <v>219</v>
      </c>
      <c r="E7" s="49"/>
    </row>
    <row r="8" customFormat="false" ht="21.75" hidden="false" customHeight="true" outlineLevel="0" collapsed="false">
      <c r="A8" s="47"/>
      <c r="B8" s="47"/>
      <c r="C8" s="44" t="s">
        <v>220</v>
      </c>
      <c r="D8" s="45"/>
      <c r="E8" s="49"/>
    </row>
    <row r="9" customFormat="false" ht="15" hidden="false" customHeight="false" outlineLevel="0" collapsed="false">
      <c r="A9" s="45"/>
      <c r="B9" s="45"/>
      <c r="C9" s="45"/>
      <c r="D9" s="45"/>
      <c r="E9" s="45"/>
    </row>
    <row r="10" customFormat="false" ht="21.75" hidden="false" customHeight="true" outlineLevel="0" collapsed="false">
      <c r="A10" s="50" t="s">
        <v>221</v>
      </c>
      <c r="B10" s="48" t="s">
        <v>222</v>
      </c>
      <c r="C10" s="44" t="s">
        <v>223</v>
      </c>
      <c r="D10" s="44" t="s">
        <v>224</v>
      </c>
      <c r="E10" s="51" t="s">
        <v>225</v>
      </c>
    </row>
    <row r="11" customFormat="false" ht="21.75" hidden="false" customHeight="true" outlineLevel="0" collapsed="false">
      <c r="A11" s="50"/>
      <c r="B11" s="50"/>
      <c r="C11" s="44" t="s">
        <v>226</v>
      </c>
      <c r="D11" s="44" t="s">
        <v>227</v>
      </c>
      <c r="E11" s="51"/>
    </row>
    <row r="12" customFormat="false" ht="21.75" hidden="false" customHeight="true" outlineLevel="0" collapsed="false">
      <c r="A12" s="50"/>
      <c r="B12" s="50"/>
      <c r="C12" s="44" t="s">
        <v>228</v>
      </c>
      <c r="D12" s="44" t="s">
        <v>229</v>
      </c>
      <c r="E12" s="51"/>
    </row>
    <row r="13" customFormat="false" ht="21.75" hidden="false" customHeight="true" outlineLevel="0" collapsed="false">
      <c r="A13" s="50"/>
      <c r="B13" s="50"/>
      <c r="C13" s="44" t="s">
        <v>230</v>
      </c>
      <c r="D13" s="45"/>
      <c r="E13" s="51"/>
    </row>
    <row r="14" customFormat="false" ht="15" hidden="false" customHeight="false" outlineLevel="0" collapsed="false">
      <c r="A14" s="45"/>
      <c r="B14" s="45"/>
      <c r="C14" s="45"/>
      <c r="D14" s="45"/>
      <c r="E14" s="45"/>
    </row>
    <row r="15" customFormat="false" ht="21.75" hidden="false" customHeight="true" outlineLevel="0" collapsed="false">
      <c r="A15" s="50" t="s">
        <v>231</v>
      </c>
      <c r="B15" s="48" t="s">
        <v>232</v>
      </c>
      <c r="C15" s="44" t="s">
        <v>233</v>
      </c>
      <c r="D15" s="44" t="s">
        <v>234</v>
      </c>
      <c r="E15" s="51" t="s">
        <v>225</v>
      </c>
    </row>
    <row r="16" customFormat="false" ht="21.75" hidden="false" customHeight="true" outlineLevel="0" collapsed="false">
      <c r="A16" s="50"/>
      <c r="B16" s="50"/>
      <c r="C16" s="44" t="s">
        <v>235</v>
      </c>
      <c r="D16" s="44" t="s">
        <v>236</v>
      </c>
      <c r="E16" s="51"/>
    </row>
    <row r="17" customFormat="false" ht="21.75" hidden="false" customHeight="true" outlineLevel="0" collapsed="false">
      <c r="A17" s="50"/>
      <c r="B17" s="50"/>
      <c r="C17" s="44" t="s">
        <v>237</v>
      </c>
      <c r="D17" s="44" t="s">
        <v>238</v>
      </c>
      <c r="E17" s="51"/>
    </row>
    <row r="18" customFormat="false" ht="21.75" hidden="false" customHeight="true" outlineLevel="0" collapsed="false">
      <c r="A18" s="50"/>
      <c r="B18" s="50"/>
      <c r="C18" s="44" t="s">
        <v>239</v>
      </c>
      <c r="D18" s="45"/>
      <c r="E18" s="51"/>
    </row>
    <row r="19" customFormat="false" ht="15" hidden="false" customHeight="false" outlineLevel="0" collapsed="false">
      <c r="A19" s="45"/>
      <c r="B19" s="45"/>
      <c r="C19" s="45"/>
      <c r="D19" s="45"/>
      <c r="E19" s="45"/>
    </row>
    <row r="20" customFormat="false" ht="21.75" hidden="false" customHeight="true" outlineLevel="0" collapsed="false">
      <c r="A20" s="52" t="s">
        <v>240</v>
      </c>
      <c r="B20" s="48" t="s">
        <v>241</v>
      </c>
      <c r="C20" s="44" t="s">
        <v>242</v>
      </c>
      <c r="D20" s="44" t="s">
        <v>243</v>
      </c>
      <c r="E20" s="53" t="s">
        <v>244</v>
      </c>
    </row>
    <row r="21" customFormat="false" ht="21.75" hidden="false" customHeight="true" outlineLevel="0" collapsed="false">
      <c r="A21" s="52"/>
      <c r="B21" s="52"/>
      <c r="C21" s="44" t="s">
        <v>245</v>
      </c>
      <c r="D21" s="44" t="s">
        <v>246</v>
      </c>
      <c r="E21" s="53"/>
    </row>
    <row r="22" customFormat="false" ht="21.75" hidden="false" customHeight="true" outlineLevel="0" collapsed="false">
      <c r="A22" s="52"/>
      <c r="B22" s="52"/>
      <c r="C22" s="44" t="s">
        <v>247</v>
      </c>
      <c r="D22" s="44" t="s">
        <v>248</v>
      </c>
      <c r="E22" s="53"/>
    </row>
    <row r="23" customFormat="false" ht="21.75" hidden="false" customHeight="true" outlineLevel="0" collapsed="false">
      <c r="A23" s="52"/>
      <c r="B23" s="52"/>
      <c r="C23" s="44" t="s">
        <v>249</v>
      </c>
      <c r="D23" s="45"/>
      <c r="E23" s="53"/>
    </row>
  </sheetData>
  <mergeCells count="14">
    <mergeCell ref="A1:F1"/>
    <mergeCell ref="A2:F2"/>
    <mergeCell ref="A5:A8"/>
    <mergeCell ref="B5:B8"/>
    <mergeCell ref="E5:E8"/>
    <mergeCell ref="A10:A13"/>
    <mergeCell ref="B10:B13"/>
    <mergeCell ref="E10:E13"/>
    <mergeCell ref="A15:A18"/>
    <mergeCell ref="B15:B18"/>
    <mergeCell ref="E15:E18"/>
    <mergeCell ref="A20:A23"/>
    <mergeCell ref="B20:B23"/>
    <mergeCell ref="E20:E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2026-03-13T13:36:52Z</dcterms:created>
  <dc:creator>openpyxl</dc:creator>
  <dc:description/>
  <dc:language>en-US</dc:language>
  <cp:lastModifiedBy/>
  <dcterms:modified xsi:type="dcterms:W3CDTF">2026-03-13T13:36:52Z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